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880" windowWidth="20540" windowHeight="17140" activeTab="0"/>
  </bookViews>
  <sheets>
    <sheet name="Sheet1" sheetId="1" r:id="rId1"/>
  </sheets>
  <definedNames>
    <definedName name="製品名">'Sheet1'!$I$4</definedName>
  </definedNames>
  <calcPr fullCalcOnLoad="1"/>
</workbook>
</file>

<file path=xl/comments1.xml><?xml version="1.0" encoding="utf-8"?>
<comments xmlns="http://schemas.openxmlformats.org/spreadsheetml/2006/main">
  <authors>
    <author>tomo</author>
  </authors>
  <commentList>
    <comment ref="I4" authorId="0">
      <text>
        <r>
          <rPr>
            <b/>
            <sz val="14"/>
            <rFont val="ＭＳ ゴシック"/>
            <family val="3"/>
          </rPr>
          <t>ご希望のバージョン及びエディションをお選びください</t>
        </r>
      </text>
    </comment>
    <comment ref="R1" authorId="0">
      <text>
        <r>
          <rPr>
            <b/>
            <sz val="14"/>
            <rFont val="ＭＳ ゴシック"/>
            <family val="3"/>
          </rPr>
          <t>ご発注日をご入力ください。</t>
        </r>
      </text>
    </comment>
    <comment ref="R2" authorId="0">
      <text>
        <r>
          <rPr>
            <b/>
            <sz val="14"/>
            <rFont val="ＭＳ ゴシック"/>
            <family val="3"/>
          </rPr>
          <t>御社発注№がおありでしたらご入力ください。</t>
        </r>
      </text>
    </comment>
  </commentList>
</comments>
</file>

<file path=xl/sharedStrings.xml><?xml version="1.0" encoding="utf-8"?>
<sst xmlns="http://schemas.openxmlformats.org/spreadsheetml/2006/main" count="50" uniqueCount="50">
  <si>
    <t>TEL:03-5413-3788 FAX:03-3470-3299</t>
  </si>
  <si>
    <t>ver2.4　Lite Edition（サポートあり）</t>
  </si>
  <si>
    <t>ver2.4　RT-Middleware</t>
  </si>
  <si>
    <t>ver2.4　Standard Edition</t>
  </si>
  <si>
    <t>ver2.4　SysML</t>
  </si>
  <si>
    <t>コーポレートライセンス</t>
  </si>
  <si>
    <t>ver2.4　Lite Edition（サポートあり）</t>
  </si>
  <si>
    <t>パスワード「ta1234」</t>
  </si>
  <si>
    <t>印</t>
  </si>
  <si>
    <t>ver2.4　Lite Edition（サポートなし）</t>
  </si>
  <si>
    <t>年間サポート費用</t>
  </si>
  <si>
    <t>製品発注書</t>
  </si>
  <si>
    <t>会社名／学校名</t>
  </si>
  <si>
    <t>所属部署名</t>
  </si>
  <si>
    <t>税込</t>
  </si>
  <si>
    <t>初期サポート</t>
  </si>
  <si>
    <t>発注日：</t>
  </si>
  <si>
    <t>発注№：</t>
  </si>
  <si>
    <t>〒</t>
  </si>
  <si>
    <t>FAX</t>
  </si>
  <si>
    <t>製品名</t>
  </si>
  <si>
    <t>数量</t>
  </si>
  <si>
    <t>金額</t>
  </si>
  <si>
    <t>単価(税込)</t>
  </si>
  <si>
    <t>フリガナ</t>
  </si>
  <si>
    <t>〒</t>
  </si>
  <si>
    <t>ver&amp;Edition</t>
  </si>
  <si>
    <t>Win7/Vista対応 ver2.3　Standard Edition</t>
  </si>
  <si>
    <t>合計</t>
  </si>
  <si>
    <r>
      <t xml:space="preserve">ご納品先
</t>
    </r>
    <r>
      <rPr>
        <sz val="6"/>
        <rFont val="ＭＳ ゴシック"/>
        <family val="3"/>
      </rPr>
      <t>(上記住所と異なる場合はお書きください)</t>
    </r>
  </si>
  <si>
    <t>パターンウィーバー</t>
  </si>
  <si>
    <t>※ 商品の納期につきましては、入金確認後約1週間を予定しておりますのでご了承ください。</t>
  </si>
  <si>
    <t>※ 振込詳細につきましては、この発注書を受け取り後、弊社担当者よりe-mailにて</t>
  </si>
  <si>
    <t>　 ご連絡させていただきます。</t>
  </si>
  <si>
    <t>※ 上記お支払い方法以外をご希望の方は、下記までお問い合わせください。</t>
  </si>
  <si>
    <t>e-mail:pw@tech-arts.co.jp</t>
  </si>
  <si>
    <t>（担当：営業部）</t>
  </si>
  <si>
    <t>RT-Middleware以外の製品につきましては、弊社HPから製品をダウンロードしご利用いただけます。</t>
  </si>
  <si>
    <t>ダウンロードに必要なユーザIDとパスワードはe-mailにてお送りいたします。</t>
  </si>
  <si>
    <t>後日弊社よりパッケージ製品をご郵送いたします。</t>
  </si>
  <si>
    <r>
      <t>*</t>
    </r>
    <r>
      <rPr>
        <sz val="12"/>
        <rFont val="ＭＳ ゴシック"/>
        <family val="3"/>
      </rPr>
      <t>お名前</t>
    </r>
  </si>
  <si>
    <r>
      <t>*</t>
    </r>
    <r>
      <rPr>
        <sz val="12"/>
        <rFont val="ＭＳ ゴシック"/>
        <family val="3"/>
      </rPr>
      <t xml:space="preserve">
ご住所</t>
    </r>
  </si>
  <si>
    <r>
      <t>*</t>
    </r>
    <r>
      <rPr>
        <sz val="12"/>
        <rFont val="ＭＳ ゴシック"/>
        <family val="3"/>
      </rPr>
      <t>TEL</t>
    </r>
  </si>
  <si>
    <r>
      <t xml:space="preserve">*
</t>
    </r>
    <r>
      <rPr>
        <sz val="12"/>
        <rFont val="ＭＳ ゴシック"/>
        <family val="3"/>
      </rPr>
      <t>e-mail</t>
    </r>
  </si>
  <si>
    <t>*は必須項目です。</t>
  </si>
  <si>
    <t>ver2.4　Standard Edition(Academic)</t>
  </si>
  <si>
    <t>ver2.4　RT-Middleware(Academic)</t>
  </si>
  <si>
    <t>ver2.4　SysML(Academic)</t>
  </si>
  <si>
    <t>東京都港区南青山3-13-22 善光堂ビル7階</t>
  </si>
  <si>
    <t>〒107-0062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</si>
</sst>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yyyy"/>
    <numFmt numFmtId="179" formatCode="yyyy&quot;年&quot;m&quot;月&quot;d&quot;日&quot;;@"/>
    <numFmt numFmtId="180" formatCode="0_ "/>
    <numFmt numFmtId="181" formatCode="#,##0_ "/>
    <numFmt numFmtId="182" formatCode="#,##0_);[Red]\(#,##0\)"/>
    <numFmt numFmtId="183" formatCode="General"/>
  </numFmts>
  <fonts count="33">
    <font>
      <sz val="9"/>
      <name val="メイリオ"/>
      <family val="3"/>
    </font>
    <font>
      <sz val="9"/>
      <name val="ＭＳ ゴシック"/>
      <family val="3"/>
    </font>
    <font>
      <sz val="6"/>
      <name val="メイリオ"/>
      <family val="3"/>
    </font>
    <font>
      <u val="single"/>
      <sz val="9"/>
      <color indexed="12"/>
      <name val="メイリオ"/>
      <family val="3"/>
    </font>
    <font>
      <u val="single"/>
      <sz val="9"/>
      <color indexed="36"/>
      <name val="メイリオ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8"/>
      <color indexed="10"/>
      <name val="ＭＳ ゴシック"/>
      <family val="3"/>
    </font>
    <font>
      <sz val="12"/>
      <color indexed="10"/>
      <name val="ＭＳ ゴシック"/>
      <family val="3"/>
    </font>
    <font>
      <sz val="12"/>
      <color indexed="22"/>
      <name val="ＭＳ ゴシック"/>
      <family val="3"/>
    </font>
    <font>
      <sz val="9"/>
      <color indexed="8"/>
      <name val="メイリオ"/>
      <family val="3"/>
    </font>
    <font>
      <sz val="9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9"/>
      <color indexed="9"/>
      <name val="メイリオ"/>
      <family val="3"/>
    </font>
    <font>
      <sz val="9"/>
      <color indexed="60"/>
      <name val="メイリオ"/>
      <family val="3"/>
    </font>
    <font>
      <sz val="9"/>
      <color indexed="52"/>
      <name val="メイリオ"/>
      <family val="3"/>
    </font>
    <font>
      <sz val="9"/>
      <color indexed="20"/>
      <name val="メイリオ"/>
      <family val="3"/>
    </font>
    <font>
      <b/>
      <sz val="9"/>
      <color indexed="52"/>
      <name val="メイリオ"/>
      <family val="3"/>
    </font>
    <font>
      <sz val="9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9"/>
      <color indexed="8"/>
      <name val="メイリオ"/>
      <family val="3"/>
    </font>
    <font>
      <b/>
      <sz val="9"/>
      <color indexed="63"/>
      <name val="メイリオ"/>
      <family val="3"/>
    </font>
    <font>
      <i/>
      <sz val="9"/>
      <color indexed="23"/>
      <name val="メイリオ"/>
      <family val="3"/>
    </font>
    <font>
      <sz val="9"/>
      <color indexed="62"/>
      <name val="メイリオ"/>
      <family val="3"/>
    </font>
    <font>
      <sz val="9"/>
      <color indexed="17"/>
      <name val="メイリオ"/>
      <family val="3"/>
    </font>
    <font>
      <b/>
      <sz val="8"/>
      <name val="メイリオ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18" fillId="21" borderId="2" applyNumberFormat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20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24" borderId="10" xfId="0" applyFont="1" applyFill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0" fontId="13" fillId="24" borderId="11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/>
    </xf>
    <xf numFmtId="0" fontId="9" fillId="24" borderId="15" xfId="0" applyFont="1" applyFill="1" applyBorder="1" applyAlignment="1">
      <alignment horizontal="right"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3" fillId="24" borderId="16" xfId="0" applyFont="1" applyFill="1" applyBorder="1" applyAlignment="1" applyProtection="1">
      <alignment vertical="center" wrapText="1"/>
      <protection locked="0"/>
    </xf>
    <xf numFmtId="0" fontId="5" fillId="24" borderId="17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24" borderId="18" xfId="0" applyFont="1" applyFill="1" applyBorder="1" applyAlignment="1" applyProtection="1">
      <alignment vertical="center"/>
      <protection locked="0"/>
    </xf>
    <xf numFmtId="0" fontId="5" fillId="24" borderId="19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13" fillId="24" borderId="11" xfId="0" applyFont="1" applyFill="1" applyBorder="1" applyAlignment="1" applyProtection="1">
      <alignment vertical="center"/>
      <protection locked="0"/>
    </xf>
    <xf numFmtId="0" fontId="5" fillId="24" borderId="13" xfId="0" applyFont="1" applyFill="1" applyBorder="1" applyAlignment="1" applyProtection="1">
      <alignment vertical="center"/>
      <protection locked="0"/>
    </xf>
    <xf numFmtId="0" fontId="5" fillId="24" borderId="10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" xfId="58"/>
    <cellStyle name="Comma [0]" xfId="59"/>
    <cellStyle name="Currency" xfId="60"/>
    <cellStyle name="Currency [0]" xfId="61"/>
    <cellStyle name="Followed 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35</xdr:row>
      <xdr:rowOff>238125</xdr:rowOff>
    </xdr:from>
    <xdr:to>
      <xdr:col>19</xdr:col>
      <xdr:colOff>123825</xdr:colOff>
      <xdr:row>37</xdr:row>
      <xdr:rowOff>0</xdr:rowOff>
    </xdr:to>
    <xdr:pic>
      <xdr:nvPicPr>
        <xdr:cNvPr id="1" name="Picture 4" descr="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258175"/>
          <a:ext cx="2466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B1">
      <selection activeCell="I4" sqref="I4:P4"/>
    </sheetView>
  </sheetViews>
  <sheetFormatPr defaultColWidth="4.7109375" defaultRowHeight="19.5" customHeight="1"/>
  <cols>
    <col min="1" max="1" width="40.00390625" style="2" hidden="1" customWidth="1"/>
    <col min="2" max="11" width="4.7109375" style="2" customWidth="1"/>
    <col min="12" max="20" width="4.7109375" style="3" customWidth="1"/>
    <col min="21" max="21" width="6.421875" style="3" customWidth="1"/>
    <col min="22" max="22" width="37.421875" style="3" hidden="1" customWidth="1"/>
    <col min="23" max="23" width="7.7109375" style="3" hidden="1" customWidth="1"/>
    <col min="24" max="24" width="4.7109375" style="3" hidden="1" customWidth="1"/>
    <col min="25" max="25" width="7.7109375" style="2" hidden="1" customWidth="1"/>
    <col min="26" max="26" width="4.7109375" style="2" hidden="1" customWidth="1"/>
    <col min="27" max="16384" width="4.7109375" style="2" customWidth="1"/>
  </cols>
  <sheetData>
    <row r="1" spans="16:21" ht="19.5" customHeight="1">
      <c r="P1" s="4"/>
      <c r="Q1" s="5" t="s">
        <v>16</v>
      </c>
      <c r="R1" s="17"/>
      <c r="S1" s="17"/>
      <c r="T1" s="17"/>
      <c r="U1" s="17"/>
    </row>
    <row r="2" spans="16:21" ht="19.5" customHeight="1">
      <c r="P2" s="4"/>
      <c r="Q2" s="5" t="s">
        <v>17</v>
      </c>
      <c r="R2" s="18"/>
      <c r="S2" s="18"/>
      <c r="T2" s="18"/>
      <c r="U2" s="18"/>
    </row>
    <row r="3" ht="8.25" customHeight="1"/>
    <row r="4" spans="3:30" ht="31.5" customHeight="1">
      <c r="C4" s="9" t="s">
        <v>30</v>
      </c>
      <c r="I4" s="19" t="s">
        <v>6</v>
      </c>
      <c r="J4" s="19"/>
      <c r="K4" s="19"/>
      <c r="L4" s="19"/>
      <c r="M4" s="19"/>
      <c r="N4" s="19"/>
      <c r="O4" s="19"/>
      <c r="P4" s="19"/>
      <c r="Q4" s="11"/>
      <c r="R4" s="11"/>
      <c r="T4" s="10" t="s">
        <v>11</v>
      </c>
      <c r="Y4" s="3"/>
      <c r="AD4" s="3"/>
    </row>
    <row r="5" ht="12" customHeight="1"/>
    <row r="6" spans="3:20" ht="19.5" customHeight="1">
      <c r="C6" s="16" t="s">
        <v>12</v>
      </c>
      <c r="D6" s="16"/>
      <c r="E6" s="16"/>
      <c r="F6" s="16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2" t="s">
        <v>8</v>
      </c>
      <c r="T6" s="43"/>
    </row>
    <row r="7" spans="3:20" ht="19.5" customHeight="1">
      <c r="C7" s="16" t="s">
        <v>13</v>
      </c>
      <c r="D7" s="16"/>
      <c r="E7" s="16"/>
      <c r="F7" s="16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S7" s="44"/>
      <c r="T7" s="45"/>
    </row>
    <row r="8" spans="3:20" ht="15.75" customHeight="1">
      <c r="C8" s="23" t="s">
        <v>24</v>
      </c>
      <c r="D8" s="24"/>
      <c r="E8" s="24"/>
      <c r="F8" s="25"/>
      <c r="G8" s="39"/>
      <c r="H8" s="40"/>
      <c r="I8" s="40"/>
      <c r="J8" s="40"/>
      <c r="K8" s="41"/>
      <c r="L8" s="46" t="s">
        <v>43</v>
      </c>
      <c r="M8" s="47"/>
      <c r="N8" s="48"/>
      <c r="O8" s="49"/>
      <c r="P8" s="49"/>
      <c r="Q8" s="49"/>
      <c r="R8" s="49"/>
      <c r="S8" s="49"/>
      <c r="T8" s="50"/>
    </row>
    <row r="9" spans="3:20" ht="22.5" customHeight="1">
      <c r="C9" s="26" t="s">
        <v>40</v>
      </c>
      <c r="D9" s="27"/>
      <c r="E9" s="27"/>
      <c r="F9" s="28"/>
      <c r="G9" s="39"/>
      <c r="H9" s="40"/>
      <c r="I9" s="40"/>
      <c r="J9" s="40"/>
      <c r="K9" s="41"/>
      <c r="L9" s="51"/>
      <c r="M9" s="52"/>
      <c r="N9" s="53"/>
      <c r="O9" s="54"/>
      <c r="P9" s="54"/>
      <c r="Q9" s="54"/>
      <c r="R9" s="54"/>
      <c r="S9" s="54"/>
      <c r="T9" s="55"/>
    </row>
    <row r="10" spans="3:20" ht="19.5" customHeight="1">
      <c r="C10" s="30" t="s">
        <v>41</v>
      </c>
      <c r="D10" s="27"/>
      <c r="E10" s="27"/>
      <c r="F10" s="28"/>
      <c r="G10" s="56" t="s">
        <v>18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</row>
    <row r="11" spans="3:20" ht="19.5" customHeight="1">
      <c r="C11" s="31"/>
      <c r="D11" s="27"/>
      <c r="E11" s="27"/>
      <c r="F11" s="28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/>
    </row>
    <row r="12" spans="3:20" ht="19.5" customHeight="1">
      <c r="C12" s="31"/>
      <c r="D12" s="27"/>
      <c r="E12" s="27"/>
      <c r="F12" s="28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</row>
    <row r="13" spans="3:20" ht="19.5" customHeight="1">
      <c r="C13" s="31"/>
      <c r="D13" s="27"/>
      <c r="E13" s="27"/>
      <c r="F13" s="28"/>
      <c r="G13" s="62" t="s">
        <v>42</v>
      </c>
      <c r="H13" s="63"/>
      <c r="I13" s="39"/>
      <c r="J13" s="40"/>
      <c r="K13" s="40"/>
      <c r="L13" s="40"/>
      <c r="M13" s="40"/>
      <c r="N13" s="41"/>
      <c r="O13" s="64" t="s">
        <v>19</v>
      </c>
      <c r="P13" s="39"/>
      <c r="Q13" s="40"/>
      <c r="R13" s="40"/>
      <c r="S13" s="40"/>
      <c r="T13" s="41"/>
    </row>
    <row r="14" spans="3:20" ht="19.5" customHeight="1">
      <c r="C14" s="32" t="s">
        <v>29</v>
      </c>
      <c r="D14" s="27"/>
      <c r="E14" s="27"/>
      <c r="F14" s="28"/>
      <c r="G14" s="56" t="s">
        <v>25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/>
    </row>
    <row r="15" spans="3:20" ht="19.5" customHeight="1">
      <c r="C15" s="31"/>
      <c r="D15" s="27"/>
      <c r="E15" s="27"/>
      <c r="F15" s="28"/>
      <c r="G15" s="59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</row>
    <row r="16" spans="3:20" ht="19.5" customHeight="1">
      <c r="C16" s="31"/>
      <c r="D16" s="27"/>
      <c r="E16" s="27"/>
      <c r="F16" s="28"/>
      <c r="G16" s="65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7"/>
    </row>
    <row r="17" spans="3:20" ht="12" customHeight="1">
      <c r="C17" s="14" t="s">
        <v>44</v>
      </c>
      <c r="D17" s="12"/>
      <c r="E17" s="12"/>
      <c r="F17" s="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3:20" ht="12" customHeight="1">
      <c r="C18" s="13"/>
      <c r="D18" s="12"/>
      <c r="E18" s="12"/>
      <c r="F18" s="1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2.75" customHeight="1">
      <c r="C19" s="3" t="s">
        <v>37</v>
      </c>
    </row>
    <row r="20" ht="12.75" customHeight="1">
      <c r="C20" s="3" t="s">
        <v>38</v>
      </c>
    </row>
    <row r="21" ht="12.75" customHeight="1">
      <c r="C21" s="3" t="s">
        <v>39</v>
      </c>
    </row>
    <row r="22" ht="11.25" customHeight="1"/>
    <row r="23" spans="3:20" ht="19.5" customHeight="1">
      <c r="C23" s="29" t="s">
        <v>20</v>
      </c>
      <c r="D23" s="29"/>
      <c r="E23" s="29"/>
      <c r="F23" s="29"/>
      <c r="G23" s="29"/>
      <c r="H23" s="29"/>
      <c r="I23" s="29"/>
      <c r="J23" s="29"/>
      <c r="K23" s="29"/>
      <c r="L23" s="29"/>
      <c r="M23" s="29" t="s">
        <v>23</v>
      </c>
      <c r="N23" s="29"/>
      <c r="O23" s="29"/>
      <c r="P23" s="29" t="s">
        <v>21</v>
      </c>
      <c r="Q23" s="29"/>
      <c r="R23" s="29" t="s">
        <v>22</v>
      </c>
      <c r="S23" s="29"/>
      <c r="T23" s="29"/>
    </row>
    <row r="24" spans="3:20" ht="19.5" customHeight="1">
      <c r="C24" s="35" t="str">
        <f>I4</f>
        <v>ver2.4　Lite Edition（サポートあり）</v>
      </c>
      <c r="D24" s="35"/>
      <c r="E24" s="35"/>
      <c r="F24" s="35"/>
      <c r="G24" s="35"/>
      <c r="H24" s="35"/>
      <c r="I24" s="35"/>
      <c r="J24" s="35"/>
      <c r="K24" s="35"/>
      <c r="L24" s="35"/>
      <c r="M24" s="34">
        <f>VLOOKUP(製品名,V43:Y52,2,FALSE)</f>
        <v>8023</v>
      </c>
      <c r="N24" s="34"/>
      <c r="O24" s="34"/>
      <c r="P24" s="35">
        <f>VLOOKUP(製品名,V43:Y52,3,FALSE)</f>
        <v>1</v>
      </c>
      <c r="Q24" s="35"/>
      <c r="R24" s="34">
        <f>M24*P24</f>
        <v>8023</v>
      </c>
      <c r="S24" s="34"/>
      <c r="T24" s="34"/>
    </row>
    <row r="25" spans="3:20" ht="19.5" customHeight="1">
      <c r="C25" s="20"/>
      <c r="D25" s="21"/>
      <c r="E25" s="21"/>
      <c r="F25" s="21"/>
      <c r="G25" s="21"/>
      <c r="H25" s="21"/>
      <c r="I25" s="21"/>
      <c r="J25" s="21"/>
      <c r="K25" s="21"/>
      <c r="L25" s="22"/>
      <c r="M25" s="34"/>
      <c r="N25" s="34"/>
      <c r="O25" s="34"/>
      <c r="P25" s="35"/>
      <c r="Q25" s="35"/>
      <c r="R25" s="34">
        <f>IF(M25&lt;&gt;"",M25*P25,"")</f>
      </c>
      <c r="S25" s="34"/>
      <c r="T25" s="34"/>
    </row>
    <row r="26" spans="1:20" ht="19.5" customHeight="1" thickBot="1">
      <c r="A26" s="2">
        <f>VLOOKUP(製品名,V43:Y52,3,FALSE)</f>
        <v>1</v>
      </c>
      <c r="C26" s="33" t="s">
        <v>10</v>
      </c>
      <c r="D26" s="33"/>
      <c r="E26" s="33"/>
      <c r="F26" s="33"/>
      <c r="G26" s="33"/>
      <c r="H26" s="33"/>
      <c r="I26" s="33"/>
      <c r="J26" s="33"/>
      <c r="K26" s="33"/>
      <c r="L26" s="33"/>
      <c r="M26" s="36">
        <f>VLOOKUP(製品名,V43:Z52,4,FALSE)</f>
        <v>4320</v>
      </c>
      <c r="N26" s="36"/>
      <c r="O26" s="36"/>
      <c r="P26" s="33">
        <f>VLOOKUP(製品名,V43:Z52,5,FALSE)</f>
        <v>1</v>
      </c>
      <c r="Q26" s="33"/>
      <c r="R26" s="36">
        <f>M26*P24</f>
        <v>4320</v>
      </c>
      <c r="S26" s="36"/>
      <c r="T26" s="36"/>
    </row>
    <row r="27" spans="3:20" ht="19.5" customHeight="1" thickTop="1">
      <c r="C27" s="38" t="s">
        <v>28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7">
        <f>SUM(R24:T26)</f>
        <v>12343</v>
      </c>
      <c r="S27" s="37"/>
      <c r="T27" s="37"/>
    </row>
    <row r="28" spans="3:17" ht="19.5" customHeight="1">
      <c r="C28" s="15" t="str">
        <f>IF(A26=1,"同時に年間サポートにご加入される場合、製品数と同じ数量を「年間サポート費」の数量にご記入ください。","")</f>
        <v>同時に年間サポートにご加入される場合、製品数と同じ数量を「年間サポート費」の数量にご記入ください。</v>
      </c>
      <c r="Q28" s="4"/>
    </row>
    <row r="29" spans="3:17" ht="19.5" customHeight="1">
      <c r="C29" s="15"/>
      <c r="Q29" s="4"/>
    </row>
    <row r="30" spans="3:17" ht="19.5" customHeight="1">
      <c r="C30" s="15"/>
      <c r="Q30" s="4"/>
    </row>
    <row r="31" ht="19.5" customHeight="1">
      <c r="C31" s="8" t="s">
        <v>31</v>
      </c>
    </row>
    <row r="32" ht="19.5" customHeight="1">
      <c r="C32" s="8" t="s">
        <v>32</v>
      </c>
    </row>
    <row r="33" ht="19.5" customHeight="1">
      <c r="C33" s="8" t="s">
        <v>33</v>
      </c>
    </row>
    <row r="34" ht="19.5" customHeight="1">
      <c r="C34" s="8" t="s">
        <v>34</v>
      </c>
    </row>
    <row r="35" ht="19.5" customHeight="1">
      <c r="C35" s="8"/>
    </row>
    <row r="38" ht="18">
      <c r="M38" s="3" t="s">
        <v>49</v>
      </c>
    </row>
    <row r="39" ht="18">
      <c r="M39" s="3" t="s">
        <v>48</v>
      </c>
    </row>
    <row r="40" ht="18">
      <c r="M40" s="3" t="s">
        <v>0</v>
      </c>
    </row>
    <row r="41" ht="18">
      <c r="M41" s="3" t="s">
        <v>35</v>
      </c>
    </row>
    <row r="42" spans="13:25" ht="19.5" customHeight="1">
      <c r="M42" s="3" t="s">
        <v>36</v>
      </c>
      <c r="V42" s="1" t="s">
        <v>26</v>
      </c>
      <c r="W42" s="1" t="s">
        <v>14</v>
      </c>
      <c r="X42" s="1" t="s">
        <v>15</v>
      </c>
      <c r="Y42" s="1"/>
    </row>
    <row r="43" spans="22:26" ht="19.5" customHeight="1">
      <c r="V43" s="1" t="s">
        <v>1</v>
      </c>
      <c r="W43" s="1">
        <v>8023</v>
      </c>
      <c r="X43" s="1">
        <v>1</v>
      </c>
      <c r="Y43" s="1">
        <v>4320</v>
      </c>
      <c r="Z43" s="2">
        <v>1</v>
      </c>
    </row>
    <row r="44" spans="22:26" ht="19.5" customHeight="1">
      <c r="V44" s="1" t="s">
        <v>9</v>
      </c>
      <c r="W44" s="1">
        <v>8023</v>
      </c>
      <c r="X44" s="1">
        <v>1</v>
      </c>
      <c r="Y44" s="1">
        <v>0</v>
      </c>
      <c r="Z44" s="2">
        <v>0</v>
      </c>
    </row>
    <row r="45" spans="22:26" ht="19.5" customHeight="1">
      <c r="V45" s="1" t="s">
        <v>3</v>
      </c>
      <c r="W45" s="1">
        <v>86400</v>
      </c>
      <c r="X45" s="1">
        <v>1</v>
      </c>
      <c r="Y45" s="1">
        <v>0</v>
      </c>
      <c r="Z45" s="2">
        <v>0</v>
      </c>
    </row>
    <row r="46" spans="22:26" ht="19.5" customHeight="1">
      <c r="V46" s="6" t="s">
        <v>27</v>
      </c>
      <c r="W46" s="1">
        <v>86400</v>
      </c>
      <c r="X46" s="1">
        <v>1</v>
      </c>
      <c r="Y46" s="1">
        <v>0</v>
      </c>
      <c r="Z46" s="2">
        <v>0</v>
      </c>
    </row>
    <row r="47" spans="22:26" ht="19.5" customHeight="1">
      <c r="V47" s="1" t="s">
        <v>2</v>
      </c>
      <c r="W47" s="1">
        <v>86400</v>
      </c>
      <c r="X47" s="1">
        <v>1</v>
      </c>
      <c r="Y47" s="1">
        <v>0</v>
      </c>
      <c r="Z47" s="2">
        <v>0</v>
      </c>
    </row>
    <row r="48" spans="22:26" ht="19.5" customHeight="1">
      <c r="V48" s="1" t="s">
        <v>4</v>
      </c>
      <c r="W48" s="1">
        <v>100800</v>
      </c>
      <c r="X48" s="1">
        <v>1</v>
      </c>
      <c r="Y48" s="1">
        <v>0</v>
      </c>
      <c r="Z48" s="2">
        <v>0</v>
      </c>
    </row>
    <row r="49" spans="22:26" ht="19.5" customHeight="1">
      <c r="V49" s="1" t="s">
        <v>45</v>
      </c>
      <c r="W49" s="1">
        <v>43200</v>
      </c>
      <c r="X49" s="1">
        <v>1</v>
      </c>
      <c r="Y49" s="1">
        <v>0</v>
      </c>
      <c r="Z49" s="2">
        <v>0</v>
      </c>
    </row>
    <row r="50" spans="22:26" ht="19.5" customHeight="1">
      <c r="V50" s="1" t="s">
        <v>46</v>
      </c>
      <c r="W50" s="1">
        <v>43200</v>
      </c>
      <c r="X50" s="1">
        <v>1</v>
      </c>
      <c r="Y50" s="1">
        <v>0</v>
      </c>
      <c r="Z50" s="2">
        <v>0</v>
      </c>
    </row>
    <row r="51" spans="22:26" ht="19.5" customHeight="1">
      <c r="V51" s="1" t="s">
        <v>47</v>
      </c>
      <c r="W51" s="1">
        <v>50400</v>
      </c>
      <c r="X51" s="1">
        <v>1</v>
      </c>
      <c r="Y51" s="1">
        <v>0</v>
      </c>
      <c r="Z51" s="2">
        <v>0</v>
      </c>
    </row>
    <row r="52" spans="22:26" ht="19.5" customHeight="1">
      <c r="V52" s="1" t="s">
        <v>5</v>
      </c>
      <c r="W52" s="1">
        <v>540000</v>
      </c>
      <c r="X52" s="1">
        <v>1</v>
      </c>
      <c r="Y52" s="1">
        <v>0</v>
      </c>
      <c r="Z52" s="2">
        <v>0</v>
      </c>
    </row>
    <row r="59" ht="19.5" customHeight="1">
      <c r="V59" s="3" t="s">
        <v>7</v>
      </c>
    </row>
  </sheetData>
  <sheetProtection password="C6E9" sheet="1" objects="1" scenarios="1"/>
  <protectedRanges>
    <protectedRange sqref="R1:R2 I4 G6:G9 N8 H10 G11:G12 I13 P13 H14 G15:G16 P26 P24" name="範囲1"/>
  </protectedRanges>
  <mergeCells count="43">
    <mergeCell ref="M24:O24"/>
    <mergeCell ref="P24:Q24"/>
    <mergeCell ref="R27:T27"/>
    <mergeCell ref="C27:Q27"/>
    <mergeCell ref="R25:T25"/>
    <mergeCell ref="C26:L26"/>
    <mergeCell ref="M26:O26"/>
    <mergeCell ref="P26:Q26"/>
    <mergeCell ref="C25:L25"/>
    <mergeCell ref="M25:O25"/>
    <mergeCell ref="P25:Q25"/>
    <mergeCell ref="R26:T26"/>
    <mergeCell ref="H10:T10"/>
    <mergeCell ref="M23:O23"/>
    <mergeCell ref="P23:Q23"/>
    <mergeCell ref="R24:T24"/>
    <mergeCell ref="C24:L24"/>
    <mergeCell ref="L8:M9"/>
    <mergeCell ref="G8:K8"/>
    <mergeCell ref="G11:T11"/>
    <mergeCell ref="G12:T12"/>
    <mergeCell ref="G9:K9"/>
    <mergeCell ref="G13:H13"/>
    <mergeCell ref="P13:T13"/>
    <mergeCell ref="I13:N13"/>
    <mergeCell ref="C8:F8"/>
    <mergeCell ref="C9:F9"/>
    <mergeCell ref="N8:T9"/>
    <mergeCell ref="R23:T23"/>
    <mergeCell ref="C23:L23"/>
    <mergeCell ref="C10:F13"/>
    <mergeCell ref="C14:F16"/>
    <mergeCell ref="G15:T15"/>
    <mergeCell ref="G16:T16"/>
    <mergeCell ref="H14:T14"/>
    <mergeCell ref="C7:F7"/>
    <mergeCell ref="R1:U1"/>
    <mergeCell ref="R2:U2"/>
    <mergeCell ref="C6:F6"/>
    <mergeCell ref="I4:P4"/>
    <mergeCell ref="G6:R6"/>
    <mergeCell ref="G7:R7"/>
    <mergeCell ref="S6:T7"/>
  </mergeCells>
  <dataValidations count="1">
    <dataValidation type="list" allowBlank="1" showInputMessage="1" showErrorMessage="1" sqref="I4">
      <formula1>$V$43:$V$51</formula1>
    </dataValidation>
  </dataValidations>
  <printOptions/>
  <pageMargins left="0.25" right="0.26" top="0.51" bottom="0.4" header="0.21" footer="0.26"/>
  <pageSetup horizontalDpi="600" verticalDpi="600" orientation="portrait" paperSize="9"/>
  <ignoredErrors>
    <ignoredError sqref="R25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</dc:creator>
  <cp:keywords/>
  <dc:description/>
  <cp:lastModifiedBy>ohuchi yuki</cp:lastModifiedBy>
  <cp:lastPrinted>2011-10-21T05:16:57Z</cp:lastPrinted>
  <dcterms:created xsi:type="dcterms:W3CDTF">2010-07-07T02:17:29Z</dcterms:created>
  <dcterms:modified xsi:type="dcterms:W3CDTF">2014-10-08T06:49:55Z</dcterms:modified>
  <cp:category/>
  <cp:version/>
  <cp:contentType/>
  <cp:contentStatus/>
</cp:coreProperties>
</file>